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'Дох_ЗФ'!$A$1:$E$42</definedName>
  </definedNames>
  <calcPr fullCalcOnLoad="1"/>
</workbook>
</file>

<file path=xl/sharedStrings.xml><?xml version="1.0" encoding="utf-8"?>
<sst xmlns="http://schemas.openxmlformats.org/spreadsheetml/2006/main" count="99" uniqueCount="98">
  <si>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</si>
  <si>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</si>
  <si>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</si>
  <si>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</si>
  <si>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</si>
  <si>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</si>
  <si>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</si>
  <si>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</si>
  <si>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</si>
  <si>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</si>
  <si>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</si>
  <si>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</si>
  <si>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</si>
  <si>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</si>
  <si>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</si>
  <si>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</si>
  <si>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</si>
  <si>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</si>
  <si>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</si>
  <si>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</si>
  <si>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</si>
  <si>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</si>
  <si>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</si>
  <si>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</si>
  <si>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</si>
  <si>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</si>
  <si>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</si>
  <si>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</si>
  <si>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</si>
  <si>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</si>
  <si>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</si>
  <si>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</si>
  <si>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</si>
  <si>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</si>
  <si>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</si>
  <si>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</si>
  <si>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</si>
  <si>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</si>
  <si>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</si>
  <si>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</si>
  <si>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</si>
  <si>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</si>
  <si>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</si>
  <si>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</si>
  <si>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</si>
  <si>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</si>
  <si>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</si>
  <si>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</si>
  <si>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</si>
  <si>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</si>
  <si>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</si>
  <si>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</si>
  <si>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</si>
  <si>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</si>
  <si>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Субвенція з ДБ(пільги дитячі)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</si>
  <si>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</si>
  <si>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</si>
  <si>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</si>
  <si>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</si>
  <si>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</si>
  <si>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</si>
  <si>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</si>
  <si>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</si>
  <si>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</si>
  <si>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</si>
  <si>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</si>
  <si>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</si>
  <si>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</si>
  <si>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</si>
  <si>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</si>
  <si>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</si>
  <si>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</si>
  <si>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</si>
  <si>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</si>
  <si>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</si>
  <si>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</si>
  <si>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</si>
  <si>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</si>
  <si>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</si>
  <si>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</si>
  <si>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</si>
  <si>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</si>
  <si>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</si>
  <si>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Додаткова дотація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</si>
  <si>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</si>
  <si>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</si>
  <si>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</si>
  <si>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</si>
  <si>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</si>
  <si>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</si>
  <si>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Виконання місцевих бюджетів Ніжинського району в І півріччі 2018 року</t>
  </si>
  <si>
    <t>Уточнені бюджетні призн.2018 року  (тис.грн.)</t>
  </si>
  <si>
    <t>Виконано за  І півріччя 2018року (тис.грн.)</t>
  </si>
  <si>
    <t>Єдиний податок, всього  </t>
  </si>
  <si>
    <t>Уточнений  план на2018  рік (тис.грн.)</t>
  </si>
  <si>
    <t>Виконано   за  І півріччя  2018 р. (тис.грн.)</t>
  </si>
  <si>
    <t>Виконання до уточненого  плану на рік (%)</t>
  </si>
  <si>
    <t>Cубвенція з місцевого бюджету на здійснення  заходів соціально-економічного  розвитку окремих територій за рахунок залишку коштів відповідної субвенції з державного бюджету , що утворився на кінець 2017 року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</si>
</sst>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188" fontId="15" fillId="34" borderId="20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5" t="s">
        <v>90</v>
      </c>
      <c r="B1" s="95"/>
      <c r="C1" s="95"/>
      <c r="D1" s="95"/>
      <c r="E1" s="95"/>
    </row>
    <row r="2" spans="1:5" s="27" customFormat="1" ht="67.5" customHeight="1" thickBot="1">
      <c r="A2" s="25" t="s">
        <v>4</v>
      </c>
      <c r="B2" s="26" t="s">
        <v>3</v>
      </c>
      <c r="C2" s="1" t="s">
        <v>91</v>
      </c>
      <c r="D2" s="1" t="s">
        <v>92</v>
      </c>
      <c r="E2" s="7" t="s">
        <v>81</v>
      </c>
    </row>
    <row r="3" spans="1:5" s="42" customFormat="1" ht="22.5" customHeight="1" thickBot="1">
      <c r="A3" s="51"/>
      <c r="B3" s="54" t="s">
        <v>25</v>
      </c>
      <c r="C3" s="52"/>
      <c r="D3" s="52"/>
      <c r="E3" s="82"/>
    </row>
    <row r="4" spans="1:5" s="19" customFormat="1" ht="21.75" customHeight="1">
      <c r="A4" s="77">
        <v>10000000</v>
      </c>
      <c r="B4" s="77" t="s">
        <v>31</v>
      </c>
      <c r="C4" s="80">
        <v>45565</v>
      </c>
      <c r="D4" s="80">
        <v>23261.9</v>
      </c>
      <c r="E4" s="83">
        <f>+D4/C4*100</f>
        <v>51.05212334028312</v>
      </c>
    </row>
    <row r="5" spans="1:5" s="18" customFormat="1" ht="18">
      <c r="A5" s="77">
        <v>11010000</v>
      </c>
      <c r="B5" s="77" t="s">
        <v>32</v>
      </c>
      <c r="C5" s="80">
        <v>19055</v>
      </c>
      <c r="D5" s="80">
        <v>9090.5</v>
      </c>
      <c r="E5" s="83">
        <f>+D5/C5*100</f>
        <v>47.706638677512466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0.5</v>
      </c>
      <c r="E6" s="83"/>
    </row>
    <row r="7" spans="1:5" s="18" customFormat="1" ht="16.5" customHeight="1">
      <c r="A7" s="77">
        <v>13010000</v>
      </c>
      <c r="B7" s="77" t="s">
        <v>34</v>
      </c>
      <c r="C7" s="80">
        <v>13</v>
      </c>
      <c r="D7" s="80">
        <v>32.1</v>
      </c>
      <c r="E7" s="83">
        <f aca="true" t="shared" si="0" ref="E7:E15">+D7/C7*100</f>
        <v>246.92307692307693</v>
      </c>
    </row>
    <row r="8" spans="1:5" s="18" customFormat="1" ht="18">
      <c r="A8" s="77">
        <v>14040000</v>
      </c>
      <c r="B8" s="79" t="s">
        <v>86</v>
      </c>
      <c r="C8" s="80">
        <v>3900</v>
      </c>
      <c r="D8" s="80">
        <v>3607.4</v>
      </c>
      <c r="E8" s="83">
        <f t="shared" si="0"/>
        <v>92.49743589743589</v>
      </c>
    </row>
    <row r="9" spans="1:5" s="18" customFormat="1" ht="21" customHeight="1">
      <c r="A9" s="77">
        <v>18010000</v>
      </c>
      <c r="B9" s="79" t="s">
        <v>89</v>
      </c>
      <c r="C9" s="80">
        <v>12176.3</v>
      </c>
      <c r="D9" s="80">
        <v>4976.4</v>
      </c>
      <c r="E9" s="83">
        <f t="shared" si="0"/>
        <v>40.8695580759344</v>
      </c>
    </row>
    <row r="10" spans="1:5" s="18" customFormat="1" ht="18">
      <c r="A10" s="77">
        <v>18010100</v>
      </c>
      <c r="B10" s="79" t="s">
        <v>84</v>
      </c>
      <c r="C10" s="80">
        <v>196.3</v>
      </c>
      <c r="D10" s="80">
        <v>161.5</v>
      </c>
      <c r="E10" s="83">
        <f t="shared" si="0"/>
        <v>82.27203260315844</v>
      </c>
    </row>
    <row r="11" spans="1:5" s="18" customFormat="1" ht="18">
      <c r="A11" s="77">
        <v>18010400</v>
      </c>
      <c r="B11" s="79" t="s">
        <v>85</v>
      </c>
      <c r="C11" s="80">
        <v>120</v>
      </c>
      <c r="D11" s="80">
        <v>44.3</v>
      </c>
      <c r="E11" s="83">
        <f t="shared" si="0"/>
        <v>36.916666666666664</v>
      </c>
    </row>
    <row r="12" spans="1:5" s="19" customFormat="1" ht="24" customHeight="1">
      <c r="A12" s="77">
        <v>18010500</v>
      </c>
      <c r="B12" s="77" t="s">
        <v>35</v>
      </c>
      <c r="C12" s="80">
        <v>415</v>
      </c>
      <c r="D12" s="80">
        <v>215.9</v>
      </c>
      <c r="E12" s="83">
        <f t="shared" si="0"/>
        <v>52.02409638554217</v>
      </c>
    </row>
    <row r="13" spans="1:5" s="18" customFormat="1" ht="18.75" customHeight="1">
      <c r="A13" s="77">
        <v>18010600</v>
      </c>
      <c r="B13" s="77" t="s">
        <v>36</v>
      </c>
      <c r="C13" s="80">
        <v>4406.5</v>
      </c>
      <c r="D13" s="80">
        <v>2577.4</v>
      </c>
      <c r="E13" s="83">
        <f t="shared" si="0"/>
        <v>58.490865766481335</v>
      </c>
    </row>
    <row r="14" spans="1:5" s="18" customFormat="1" ht="22.5" customHeight="1">
      <c r="A14" s="77">
        <v>18010700</v>
      </c>
      <c r="B14" s="77" t="s">
        <v>37</v>
      </c>
      <c r="C14" s="80">
        <v>260</v>
      </c>
      <c r="D14" s="80">
        <v>59.8</v>
      </c>
      <c r="E14" s="83">
        <f t="shared" si="0"/>
        <v>23</v>
      </c>
    </row>
    <row r="15" spans="1:5" s="18" customFormat="1" ht="16.5" customHeight="1">
      <c r="A15" s="77">
        <v>18010900</v>
      </c>
      <c r="B15" s="77" t="s">
        <v>38</v>
      </c>
      <c r="C15" s="80">
        <v>6778.5</v>
      </c>
      <c r="D15" s="80">
        <v>1923.7</v>
      </c>
      <c r="E15" s="83">
        <f t="shared" si="0"/>
        <v>28.379434978240027</v>
      </c>
    </row>
    <row r="16" spans="1:5" s="18" customFormat="1" ht="16.5" customHeight="1">
      <c r="A16" s="77">
        <v>18011000</v>
      </c>
      <c r="B16" s="79" t="s">
        <v>57</v>
      </c>
      <c r="C16" s="80"/>
      <c r="D16" s="80">
        <v>-6.2</v>
      </c>
      <c r="E16" s="83"/>
    </row>
    <row r="17" spans="1:5" s="18" customFormat="1" ht="18">
      <c r="A17" s="77">
        <v>18050000</v>
      </c>
      <c r="B17" s="79" t="s">
        <v>93</v>
      </c>
      <c r="C17" s="80">
        <v>10420.7</v>
      </c>
      <c r="D17" s="80">
        <v>5555</v>
      </c>
      <c r="E17" s="83">
        <f>+D17/C17*100</f>
        <v>53.30735939044402</v>
      </c>
    </row>
    <row r="18" spans="1:5" s="18" customFormat="1" ht="21.75" customHeight="1">
      <c r="A18" s="77">
        <v>18050300</v>
      </c>
      <c r="B18" s="77" t="s">
        <v>39</v>
      </c>
      <c r="C18" s="80">
        <v>355.5</v>
      </c>
      <c r="D18" s="80">
        <v>184.9</v>
      </c>
      <c r="E18" s="83">
        <f>+D18/C18*100</f>
        <v>52.011251758087205</v>
      </c>
    </row>
    <row r="19" spans="1:5" s="18" customFormat="1" ht="18">
      <c r="A19" s="77">
        <v>18050400</v>
      </c>
      <c r="B19" s="77" t="s">
        <v>40</v>
      </c>
      <c r="C19" s="80">
        <v>3093.2</v>
      </c>
      <c r="D19" s="80">
        <v>2012.6</v>
      </c>
      <c r="E19" s="83">
        <f>+D19/C19*100</f>
        <v>65.06530453898876</v>
      </c>
    </row>
    <row r="20" spans="1:5" s="18" customFormat="1" ht="19.5" customHeight="1">
      <c r="A20" s="77">
        <v>18050500</v>
      </c>
      <c r="B20" s="79" t="s">
        <v>53</v>
      </c>
      <c r="C20" s="80">
        <v>6972</v>
      </c>
      <c r="D20" s="80">
        <v>3357.6</v>
      </c>
      <c r="E20" s="83">
        <f>+D20/C20*100</f>
        <v>48.158347676419965</v>
      </c>
    </row>
    <row r="21" spans="1:5" s="18" customFormat="1" ht="26.25" customHeight="1">
      <c r="A21" s="77">
        <v>20000000</v>
      </c>
      <c r="B21" s="77" t="s">
        <v>41</v>
      </c>
      <c r="C21" s="80">
        <v>610.7</v>
      </c>
      <c r="D21" s="80">
        <v>393</v>
      </c>
      <c r="E21" s="83">
        <f>+D21/C21*100</f>
        <v>64.35238251187162</v>
      </c>
    </row>
    <row r="22" spans="1:5" s="18" customFormat="1" ht="20.25" customHeight="1">
      <c r="A22" s="77">
        <v>21081100</v>
      </c>
      <c r="B22" s="77" t="s">
        <v>43</v>
      </c>
      <c r="C22" s="80"/>
      <c r="D22" s="80">
        <v>44.6</v>
      </c>
      <c r="E22" s="83"/>
    </row>
    <row r="23" spans="1:5" s="18" customFormat="1" ht="20.25" customHeight="1">
      <c r="A23" s="77"/>
      <c r="B23" s="79"/>
      <c r="C23" s="80"/>
      <c r="D23" s="80"/>
      <c r="E23" s="83"/>
    </row>
    <row r="24" spans="1:5" s="18" customFormat="1" ht="20.25" customHeight="1">
      <c r="A24" s="77">
        <v>22010000</v>
      </c>
      <c r="B24" s="79" t="s">
        <v>82</v>
      </c>
      <c r="C24" s="80">
        <v>610.7</v>
      </c>
      <c r="D24" s="80">
        <v>326.2</v>
      </c>
      <c r="E24" s="83">
        <f aca="true" t="shared" si="1" ref="E24:E30">+D24/C24*100</f>
        <v>53.414114950057304</v>
      </c>
    </row>
    <row r="25" spans="1:5" s="18" customFormat="1" ht="21.75" customHeight="1">
      <c r="A25" s="77">
        <v>22090000</v>
      </c>
      <c r="B25" s="77" t="s">
        <v>44</v>
      </c>
      <c r="C25" s="80">
        <v>2.7</v>
      </c>
      <c r="D25" s="80">
        <v>3.3</v>
      </c>
      <c r="E25" s="83">
        <f t="shared" si="1"/>
        <v>122.22222222222221</v>
      </c>
    </row>
    <row r="26" spans="1:5" s="18" customFormat="1" ht="18.75" customHeight="1">
      <c r="A26" s="77">
        <v>24060300</v>
      </c>
      <c r="B26" s="77" t="s">
        <v>42</v>
      </c>
      <c r="C26" s="80"/>
      <c r="D26" s="80">
        <v>25.7</v>
      </c>
      <c r="E26" s="83"/>
    </row>
    <row r="27" spans="1:6" s="18" customFormat="1" ht="18.75" customHeight="1">
      <c r="A27" s="78"/>
      <c r="B27" s="93" t="s">
        <v>52</v>
      </c>
      <c r="C27" s="81">
        <v>46175.7</v>
      </c>
      <c r="D27" s="81">
        <v>23654.8</v>
      </c>
      <c r="E27" s="83">
        <f>+D27/C27*100</f>
        <v>51.227810298490326</v>
      </c>
      <c r="F27" s="83"/>
    </row>
    <row r="28" spans="1:5" s="42" customFormat="1" ht="34.5" customHeight="1">
      <c r="A28" s="77">
        <v>40000000</v>
      </c>
      <c r="B28" s="94" t="s">
        <v>45</v>
      </c>
      <c r="C28" s="80">
        <f>C29+C34+C35+C36+C38+C39+C40</f>
        <v>193755.49999999997</v>
      </c>
      <c r="D28" s="80">
        <f>D29+D34+D35+D36+D38+D39+D40</f>
        <v>108357.90000000001</v>
      </c>
      <c r="E28" s="83">
        <f t="shared" si="1"/>
        <v>55.92507051412735</v>
      </c>
    </row>
    <row r="29" spans="1:5" ht="18">
      <c r="A29" s="77">
        <v>41020000</v>
      </c>
      <c r="B29" s="77" t="s">
        <v>46</v>
      </c>
      <c r="C29" s="80">
        <v>22384.1</v>
      </c>
      <c r="D29" s="80">
        <v>14326</v>
      </c>
      <c r="E29" s="83">
        <f t="shared" si="1"/>
        <v>64.00078627239871</v>
      </c>
    </row>
    <row r="30" spans="1:5" ht="18">
      <c r="A30" s="77">
        <v>41020100</v>
      </c>
      <c r="B30" s="77" t="s">
        <v>47</v>
      </c>
      <c r="C30" s="80">
        <v>8417.6</v>
      </c>
      <c r="D30" s="80">
        <v>4209</v>
      </c>
      <c r="E30" s="83">
        <f t="shared" si="1"/>
        <v>50.0023759741494</v>
      </c>
    </row>
    <row r="31" spans="1:5" ht="18">
      <c r="A31" s="77">
        <v>41040200</v>
      </c>
      <c r="B31" s="79" t="s">
        <v>83</v>
      </c>
      <c r="C31" s="80">
        <v>13966.5</v>
      </c>
      <c r="D31" s="80">
        <v>10117</v>
      </c>
      <c r="E31" s="83">
        <f>+D31/C31*100</f>
        <v>72.43761858733397</v>
      </c>
    </row>
    <row r="32" spans="1:5" ht="18" customHeight="1" hidden="1">
      <c r="A32" s="77">
        <v>41030000</v>
      </c>
      <c r="B32" s="77" t="s">
        <v>48</v>
      </c>
      <c r="C32" s="80">
        <v>100017.6</v>
      </c>
      <c r="D32" s="80">
        <v>99521.7</v>
      </c>
      <c r="E32" s="83">
        <f aca="true" t="shared" si="2" ref="E32:E41">+D32/C32*100</f>
        <v>99.5041872630417</v>
      </c>
    </row>
    <row r="33" spans="1:5" ht="18" customHeight="1">
      <c r="A33" s="77"/>
      <c r="B33" s="79"/>
      <c r="C33" s="80"/>
      <c r="D33" s="80"/>
      <c r="E33" s="83"/>
    </row>
    <row r="34" spans="1:5" ht="18">
      <c r="A34" s="77">
        <v>41030000</v>
      </c>
      <c r="B34" s="79" t="s">
        <v>54</v>
      </c>
      <c r="C34" s="80">
        <v>127262.4</v>
      </c>
      <c r="D34" s="80">
        <v>66243.6</v>
      </c>
      <c r="E34" s="83">
        <f t="shared" si="2"/>
        <v>52.052766567344335</v>
      </c>
    </row>
    <row r="35" spans="1:5" ht="18">
      <c r="A35" s="77">
        <v>41033900</v>
      </c>
      <c r="B35" s="77" t="s">
        <v>49</v>
      </c>
      <c r="C35" s="80">
        <v>26230.9</v>
      </c>
      <c r="D35" s="80">
        <v>16158.2</v>
      </c>
      <c r="E35" s="83">
        <f t="shared" si="2"/>
        <v>61.59986885695877</v>
      </c>
    </row>
    <row r="36" spans="1:5" ht="18">
      <c r="A36" s="77">
        <v>41034200</v>
      </c>
      <c r="B36" s="77" t="s">
        <v>50</v>
      </c>
      <c r="C36" s="80">
        <v>13462.3</v>
      </c>
      <c r="D36" s="80">
        <v>7948</v>
      </c>
      <c r="E36" s="83">
        <f t="shared" si="2"/>
        <v>59.03894579678064</v>
      </c>
    </row>
    <row r="37" spans="1:5" ht="18" customHeight="1" hidden="1">
      <c r="A37" s="77">
        <v>41035000</v>
      </c>
      <c r="B37" s="77" t="s">
        <v>51</v>
      </c>
      <c r="C37" s="80">
        <v>2129.7</v>
      </c>
      <c r="D37" s="80">
        <v>2129.7</v>
      </c>
      <c r="E37" s="83">
        <f t="shared" si="2"/>
        <v>100</v>
      </c>
    </row>
    <row r="38" spans="1:5" ht="18" customHeight="1">
      <c r="A38" s="77">
        <v>41054100</v>
      </c>
      <c r="B38" s="79" t="s">
        <v>87</v>
      </c>
      <c r="C38" s="80">
        <v>275</v>
      </c>
      <c r="D38" s="80">
        <v>275</v>
      </c>
      <c r="E38" s="83">
        <f t="shared" si="2"/>
        <v>100</v>
      </c>
    </row>
    <row r="39" spans="1:5" ht="18">
      <c r="A39" s="77">
        <v>41035000</v>
      </c>
      <c r="B39" s="79" t="s">
        <v>55</v>
      </c>
      <c r="C39" s="80">
        <v>81.9</v>
      </c>
      <c r="D39" s="80">
        <v>62.1</v>
      </c>
      <c r="E39" s="83">
        <f t="shared" si="2"/>
        <v>75.82417582417582</v>
      </c>
    </row>
    <row r="40" spans="1:5" ht="18">
      <c r="A40" s="77">
        <v>41035000</v>
      </c>
      <c r="B40" s="79" t="s">
        <v>58</v>
      </c>
      <c r="C40" s="80">
        <v>4058.9</v>
      </c>
      <c r="D40" s="80">
        <v>3345</v>
      </c>
      <c r="E40" s="83">
        <f t="shared" si="2"/>
        <v>82.41149079799945</v>
      </c>
    </row>
    <row r="41" spans="1:5" ht="18">
      <c r="A41" s="78"/>
      <c r="B41" s="93" t="s">
        <v>88</v>
      </c>
      <c r="C41" s="81">
        <f>C28+C27</f>
        <v>239931.19999999995</v>
      </c>
      <c r="D41" s="81">
        <f>D28+D27</f>
        <v>132012.7</v>
      </c>
      <c r="E41" s="83">
        <f t="shared" si="2"/>
        <v>55.0210643717866</v>
      </c>
    </row>
    <row r="42" spans="1:5" ht="18.75">
      <c r="A42" s="9"/>
      <c r="D42" s="23"/>
      <c r="E42" s="92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spans="1:4" ht="18.75">
      <c r="A48" s="9"/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  <row r="135" ht="18.75">
      <c r="D135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K8" sqref="K8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94</v>
      </c>
      <c r="D1" s="1" t="s">
        <v>95</v>
      </c>
      <c r="E1" s="7" t="s">
        <v>96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4" t="s">
        <v>59</v>
      </c>
      <c r="B3" s="85" t="s">
        <v>13</v>
      </c>
      <c r="C3" s="86">
        <v>17769.7</v>
      </c>
      <c r="D3" s="86">
        <v>8502.4</v>
      </c>
      <c r="E3" s="59">
        <f aca="true" t="shared" si="0" ref="E3:E21">IF(C3=0,"",IF(D3/C3*100&gt;=200,"В/100",D3/C3*100))</f>
        <v>47.84774081723383</v>
      </c>
    </row>
    <row r="4" spans="1:5" s="18" customFormat="1" ht="21" customHeight="1">
      <c r="A4" s="84" t="s">
        <v>60</v>
      </c>
      <c r="B4" s="85" t="s">
        <v>74</v>
      </c>
      <c r="C4" s="86">
        <v>52379.9</v>
      </c>
      <c r="D4" s="86">
        <v>29820.3</v>
      </c>
      <c r="E4" s="59">
        <f t="shared" si="0"/>
        <v>56.93080742804014</v>
      </c>
    </row>
    <row r="5" spans="1:5" ht="19.5">
      <c r="A5" s="84" t="s">
        <v>61</v>
      </c>
      <c r="B5" s="85" t="s">
        <v>75</v>
      </c>
      <c r="C5" s="86">
        <v>28313.2</v>
      </c>
      <c r="D5" s="86">
        <v>16522.6</v>
      </c>
      <c r="E5" s="3">
        <f t="shared" si="0"/>
        <v>58.35652628455984</v>
      </c>
    </row>
    <row r="6" spans="1:5" ht="19.5">
      <c r="A6" s="84" t="s">
        <v>62</v>
      </c>
      <c r="B6" s="85" t="s">
        <v>14</v>
      </c>
      <c r="C6" s="86">
        <v>124347.4</v>
      </c>
      <c r="D6" s="86">
        <v>63672.2</v>
      </c>
      <c r="E6" s="3">
        <f t="shared" si="0"/>
        <v>51.205091541922066</v>
      </c>
    </row>
    <row r="7" spans="1:5" ht="19.5">
      <c r="A7" s="84" t="s">
        <v>63</v>
      </c>
      <c r="B7" s="85" t="s">
        <v>76</v>
      </c>
      <c r="C7" s="86">
        <v>6138.7</v>
      </c>
      <c r="D7" s="86">
        <v>3012.6</v>
      </c>
      <c r="E7" s="4">
        <f t="shared" si="0"/>
        <v>49.07553716584945</v>
      </c>
    </row>
    <row r="8" spans="1:5" ht="19.5">
      <c r="A8" s="84" t="s">
        <v>64</v>
      </c>
      <c r="B8" s="85" t="s">
        <v>77</v>
      </c>
      <c r="C8" s="86">
        <v>1031.2</v>
      </c>
      <c r="D8" s="86">
        <v>587</v>
      </c>
      <c r="E8" s="60">
        <f t="shared" si="0"/>
        <v>56.92397207137315</v>
      </c>
    </row>
    <row r="9" spans="1:5" ht="19.5">
      <c r="A9" s="84" t="s">
        <v>65</v>
      </c>
      <c r="B9" s="85" t="s">
        <v>15</v>
      </c>
      <c r="C9" s="86">
        <v>2182.2</v>
      </c>
      <c r="D9" s="86">
        <v>697.1</v>
      </c>
      <c r="E9" s="60">
        <f t="shared" si="0"/>
        <v>31.94482632206031</v>
      </c>
    </row>
    <row r="10" spans="1:5" ht="39" hidden="1">
      <c r="A10" s="84" t="s">
        <v>66</v>
      </c>
      <c r="B10" s="85" t="s">
        <v>78</v>
      </c>
      <c r="C10" s="86">
        <v>2182.2</v>
      </c>
      <c r="D10" s="86">
        <v>697</v>
      </c>
      <c r="E10" s="3">
        <f t="shared" si="0"/>
        <v>31.94024379066997</v>
      </c>
    </row>
    <row r="11" spans="1:5" ht="38.25" customHeight="1">
      <c r="A11" s="84" t="s">
        <v>67</v>
      </c>
      <c r="B11" s="85" t="s">
        <v>21</v>
      </c>
      <c r="C11" s="86">
        <v>1966.2</v>
      </c>
      <c r="D11" s="86">
        <v>739.8</v>
      </c>
      <c r="E11" s="3">
        <f t="shared" si="0"/>
        <v>37.62587732682331</v>
      </c>
    </row>
    <row r="12" spans="1:5" ht="19.5" hidden="1">
      <c r="A12" s="84" t="s">
        <v>68</v>
      </c>
      <c r="B12" s="85" t="s">
        <v>22</v>
      </c>
      <c r="C12" s="86">
        <v>163</v>
      </c>
      <c r="D12" s="86">
        <v>163</v>
      </c>
      <c r="E12" s="3">
        <f t="shared" si="0"/>
        <v>100</v>
      </c>
    </row>
    <row r="13" spans="1:5" ht="39" customHeight="1" hidden="1">
      <c r="A13" s="84" t="s">
        <v>69</v>
      </c>
      <c r="B13" s="85" t="s">
        <v>79</v>
      </c>
      <c r="C13" s="86">
        <v>151.7</v>
      </c>
      <c r="D13" s="86">
        <v>90</v>
      </c>
      <c r="E13" s="3">
        <f t="shared" si="0"/>
        <v>59.32762030323006</v>
      </c>
    </row>
    <row r="14" spans="1:5" ht="19.5" hidden="1">
      <c r="A14" s="84" t="s">
        <v>70</v>
      </c>
      <c r="B14" s="85" t="s">
        <v>80</v>
      </c>
      <c r="C14" s="86"/>
      <c r="D14" s="86">
        <v>0</v>
      </c>
      <c r="E14" s="3">
        <f t="shared" si="0"/>
      </c>
    </row>
    <row r="15" spans="1:5" ht="20.25" customHeight="1" hidden="1">
      <c r="A15" s="84" t="s">
        <v>71</v>
      </c>
      <c r="B15" s="85" t="s">
        <v>16</v>
      </c>
      <c r="C15" s="86">
        <v>65</v>
      </c>
      <c r="D15" s="86">
        <v>65</v>
      </c>
      <c r="E15" s="3">
        <f t="shared" si="0"/>
        <v>100</v>
      </c>
    </row>
    <row r="16" spans="1:5" ht="20.25" customHeight="1" hidden="1">
      <c r="A16" s="84" t="s">
        <v>72</v>
      </c>
      <c r="B16" s="85" t="s">
        <v>7</v>
      </c>
      <c r="C16" s="86">
        <v>40.6</v>
      </c>
      <c r="D16" s="86">
        <v>40.6</v>
      </c>
      <c r="E16" s="3">
        <f t="shared" si="0"/>
        <v>100</v>
      </c>
    </row>
    <row r="17" spans="1:5" ht="36.75" customHeight="1" thickBot="1">
      <c r="A17" s="84" t="s">
        <v>73</v>
      </c>
      <c r="B17" s="85" t="s">
        <v>20</v>
      </c>
      <c r="C17" s="86">
        <v>2810.8</v>
      </c>
      <c r="D17" s="86">
        <v>1174.8</v>
      </c>
      <c r="E17" s="5">
        <f t="shared" si="0"/>
        <v>41.79592998434609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7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7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7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7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8"/>
      <c r="B24" s="55" t="s">
        <v>24</v>
      </c>
      <c r="C24" s="71">
        <f>SUM(C3+C4+C5+C6+C7+C8+C9+C11+C17)</f>
        <v>236939.30000000005</v>
      </c>
      <c r="D24" s="71">
        <f>SUM(D3+D4+D5+D6+D7+D8+D9+D11+D17)</f>
        <v>124728.80000000002</v>
      </c>
      <c r="E24" s="58">
        <f>IF(C24=0,"",IF(D24/C24*100&gt;=200,"В/100",D24/C24*100))</f>
        <v>52.641668140321165</v>
      </c>
    </row>
    <row r="25" spans="1:5" ht="39" customHeight="1">
      <c r="A25" s="89">
        <v>9710</v>
      </c>
      <c r="B25" s="33" t="s">
        <v>0</v>
      </c>
      <c r="C25" s="73">
        <v>150</v>
      </c>
      <c r="D25" s="73">
        <v>75</v>
      </c>
      <c r="E25" s="61">
        <f>IF(C25=0,"",IF(D25/C25*100&gt;=200,"В/100",D25/C25*100))</f>
        <v>50</v>
      </c>
    </row>
    <row r="26" spans="1:5" ht="80.25" customHeight="1" thickBot="1">
      <c r="A26" s="90">
        <v>9570</v>
      </c>
      <c r="B26" s="36" t="s">
        <v>97</v>
      </c>
      <c r="C26" s="75">
        <v>275</v>
      </c>
      <c r="D26" s="75">
        <v>275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237364.30000000005</v>
      </c>
      <c r="D27" s="71">
        <f>SUM(D24:D26)</f>
        <v>125078.80000000002</v>
      </c>
      <c r="E27" s="58">
        <f>IF(C27=0,"",IF(D27/C27*100&gt;=200,"В/100",D27/C27*100))</f>
        <v>52.694866077164924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1">
        <v>8106</v>
      </c>
      <c r="B30" s="38" t="s">
        <v>10</v>
      </c>
      <c r="C30" s="70">
        <v>65</v>
      </c>
      <c r="D30" s="70">
        <v>0</v>
      </c>
      <c r="E30" s="64">
        <f>IF(C30=0,"",IF(D30/C30*100&gt;=200,"В/100",D30/C30*100))</f>
        <v>0</v>
      </c>
    </row>
    <row r="31" spans="1:5" s="44" customFormat="1" ht="28.5" customHeight="1" thickBot="1">
      <c r="A31" s="43"/>
      <c r="B31" s="57" t="s">
        <v>29</v>
      </c>
      <c r="C31" s="71">
        <f>SUM(C29:C30)</f>
        <v>65</v>
      </c>
      <c r="D31" s="71">
        <f>SUM(D29:D30)</f>
        <v>0</v>
      </c>
      <c r="E31" s="58">
        <f>IF(C31=0,"",IF(D31/C31*100&gt;=200,"В/100",D31/C31*100))</f>
        <v>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56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2016-01-20T12:34:11Z</cp:lastPrinted>
  <dcterms:created xsi:type="dcterms:W3CDTF">2003-02-17T09:26:39Z</dcterms:created>
  <dcterms:modified xsi:type="dcterms:W3CDTF">2018-07-26T07:07:01Z</dcterms:modified>
  <cp:category/>
  <cp:version/>
  <cp:contentType/>
  <cp:contentStatus/>
</cp:coreProperties>
</file>